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09"/>
  <workbookPr/>
  <mc:AlternateContent xmlns:mc="http://schemas.openxmlformats.org/markup-compatibility/2006">
    <mc:Choice Requires="x15">
      <x15ac:absPath xmlns:x15ac="http://schemas.microsoft.com/office/spreadsheetml/2010/11/ac" url="/Users/shinzawa/Downloads/Gmail (3)/奨学金書式一式/"/>
    </mc:Choice>
  </mc:AlternateContent>
  <xr:revisionPtr revIDLastSave="0" documentId="13_ncr:1_{1EC10A8F-EBEF-1645-8B65-C91C28154397}" xr6:coauthVersionLast="47" xr6:coauthVersionMax="47" xr10:uidLastSave="{00000000-0000-0000-0000-000000000000}"/>
  <bookViews>
    <workbookView xWindow="-100" yWindow="500" windowWidth="23260" windowHeight="12460" xr2:uid="{00000000-000D-0000-FFFF-FFFF00000000}"/>
  </bookViews>
  <sheets>
    <sheet name="入力用" sheetId="4" r:id="rId1"/>
  </sheets>
  <definedNames>
    <definedName name="_xlnm.Print_Area" localSheetId="0">入力用!$A$1:$F$45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4" l="1"/>
  <c r="D22" i="4" l="1"/>
  <c r="D20" i="4"/>
  <c r="D10" i="4" l="1"/>
  <c r="D8" i="4"/>
  <c r="D15" i="4" l="1"/>
</calcChain>
</file>

<file path=xl/sharedStrings.xml><?xml version="1.0" encoding="utf-8"?>
<sst xmlns="http://schemas.openxmlformats.org/spreadsheetml/2006/main" count="30" uniqueCount="21">
  <si>
    <t>生計維持者１人目</t>
    <rPh sb="0" eb="5">
      <t>セイケイイジシャ</t>
    </rPh>
    <rPh sb="6" eb="8">
      <t>ニンメ</t>
    </rPh>
    <phoneticPr fontId="2"/>
  </si>
  <si>
    <t>生計維持者２人目</t>
    <rPh sb="0" eb="5">
      <t>セイケイイジシャ</t>
    </rPh>
    <rPh sb="6" eb="8">
      <t>ニンメ</t>
    </rPh>
    <phoneticPr fontId="2"/>
  </si>
  <si>
    <r>
      <t xml:space="preserve">②ひとり親世帯ですか。
</t>
    </r>
    <r>
      <rPr>
        <sz val="9"/>
        <color theme="1"/>
        <rFont val="游明朝"/>
        <family val="1"/>
        <charset val="128"/>
      </rPr>
      <t>　該当する場合、40,000円を控除します。</t>
    </r>
    <rPh sb="4" eb="7">
      <t>オヤセタイ</t>
    </rPh>
    <rPh sb="13" eb="15">
      <t>ガイトウ</t>
    </rPh>
    <rPh sb="17" eb="19">
      <t>バアイ</t>
    </rPh>
    <rPh sb="26" eb="27">
      <t>エン</t>
    </rPh>
    <rPh sb="28" eb="30">
      <t>コウジョ</t>
    </rPh>
    <phoneticPr fontId="2"/>
  </si>
  <si>
    <t>課税証明書サンプル</t>
    <rPh sb="0" eb="5">
      <t>カゼイショウメイショ</t>
    </rPh>
    <phoneticPr fontId="2"/>
  </si>
  <si>
    <t>人</t>
    <rPh sb="0" eb="1">
      <t>ニン</t>
    </rPh>
    <phoneticPr fontId="2"/>
  </si>
  <si>
    <r>
      <t xml:space="preserve">①扶養している子どもの人数を入力してください。
</t>
    </r>
    <r>
      <rPr>
        <sz val="9"/>
        <color theme="1"/>
        <rFont val="游明朝"/>
        <family val="1"/>
        <charset val="128"/>
      </rPr>
      <t>　３人以上子どもを扶養している場合、３人目から子ども１人につき40,000円を控除します。
　　（例：子ども３人の場合・・・40,000円、子ども４人の場合・・・80,000円）</t>
    </r>
    <rPh sb="1" eb="3">
      <t>フヨウ</t>
    </rPh>
    <rPh sb="7" eb="8">
      <t>コ</t>
    </rPh>
    <rPh sb="11" eb="13">
      <t>ニンズウ</t>
    </rPh>
    <rPh sb="14" eb="16">
      <t>ニュウリョク</t>
    </rPh>
    <rPh sb="26" eb="27">
      <t>ニン</t>
    </rPh>
    <rPh sb="27" eb="29">
      <t>イジョウ</t>
    </rPh>
    <rPh sb="29" eb="30">
      <t>コ</t>
    </rPh>
    <rPh sb="33" eb="35">
      <t>フヨウ</t>
    </rPh>
    <rPh sb="39" eb="41">
      <t>バアイ</t>
    </rPh>
    <rPh sb="43" eb="44">
      <t>ニン</t>
    </rPh>
    <rPh sb="44" eb="45">
      <t>メ</t>
    </rPh>
    <rPh sb="47" eb="48">
      <t>コ</t>
    </rPh>
    <rPh sb="51" eb="52">
      <t>ニン</t>
    </rPh>
    <rPh sb="61" eb="62">
      <t>エン</t>
    </rPh>
    <rPh sb="63" eb="65">
      <t>コウジョ</t>
    </rPh>
    <rPh sb="73" eb="74">
      <t>レイ</t>
    </rPh>
    <rPh sb="75" eb="76">
      <t>コ</t>
    </rPh>
    <rPh sb="79" eb="80">
      <t>ニン</t>
    </rPh>
    <rPh sb="81" eb="83">
      <t>バアイ</t>
    </rPh>
    <rPh sb="92" eb="93">
      <t>エン</t>
    </rPh>
    <phoneticPr fontId="2"/>
  </si>
  <si>
    <t>はい 又は いいえ</t>
    <rPh sb="3" eb="4">
      <t>マタ</t>
    </rPh>
    <phoneticPr fontId="2"/>
  </si>
  <si>
    <t>控除額</t>
    <rPh sb="0" eb="3">
      <t>コウジョガク</t>
    </rPh>
    <phoneticPr fontId="2"/>
  </si>
  <si>
    <t>申込者氏名</t>
    <rPh sb="0" eb="3">
      <t>モウシコミシャ</t>
    </rPh>
    <rPh sb="3" eb="5">
      <t>シメイ</t>
    </rPh>
    <phoneticPr fontId="2"/>
  </si>
  <si>
    <t>円</t>
    <rPh sb="0" eb="1">
      <t>エン</t>
    </rPh>
    <phoneticPr fontId="2"/>
  </si>
  <si>
    <r>
      <t xml:space="preserve">⑤貸与額算定基準額（100円未満切り捨て）
</t>
    </r>
    <r>
      <rPr>
        <sz val="9"/>
        <color theme="1"/>
        <rFont val="游ゴシック"/>
        <family val="3"/>
        <charset val="128"/>
        <scheme val="minor"/>
      </rPr>
      <t>（③課税標準額）×６％ー（④市民税調整控除額）ー（①多子控除）―（②ひとり親控除）</t>
    </r>
    <rPh sb="13" eb="14">
      <t>エン</t>
    </rPh>
    <rPh sb="14" eb="17">
      <t>ミマンキ</t>
    </rPh>
    <rPh sb="18" eb="19">
      <t>ス</t>
    </rPh>
    <rPh sb="36" eb="44">
      <t>シミンゼイチョウセイコウジョガク</t>
    </rPh>
    <rPh sb="48" eb="52">
      <t>タシコウジョ</t>
    </rPh>
    <rPh sb="59" eb="62">
      <t>オヤコウジョ</t>
    </rPh>
    <phoneticPr fontId="2"/>
  </si>
  <si>
    <t>⑥課税証明書の「課税標準額」を入力してください。</t>
    <rPh sb="1" eb="6">
      <t>カゼイショウメイショ</t>
    </rPh>
    <rPh sb="8" eb="13">
      <t>カゼイヒョウジュンガク</t>
    </rPh>
    <rPh sb="15" eb="17">
      <t>ニュウリョク</t>
    </rPh>
    <phoneticPr fontId="2"/>
  </si>
  <si>
    <t>⑦課税証明書の「市民税調整控除額」を入力してください。</t>
    <rPh sb="1" eb="6">
      <t>カゼイショウメイショ</t>
    </rPh>
    <rPh sb="8" eb="11">
      <t>シミンゼイ</t>
    </rPh>
    <rPh sb="11" eb="16">
      <t>チョウセイコウジョガク</t>
    </rPh>
    <rPh sb="18" eb="20">
      <t>ニュウリョク</t>
    </rPh>
    <phoneticPr fontId="2"/>
  </si>
  <si>
    <t>Excelで網掛けの欄に必要事項を入力すると、判定結果が出ます。Excelはホームページからダウンロードできます。
Excelが使用できない場合は、①～⑨について手書きで記入し、計算してください。</t>
    <rPh sb="6" eb="8">
      <t>アミカ</t>
    </rPh>
    <rPh sb="10" eb="11">
      <t>ラン</t>
    </rPh>
    <rPh sb="12" eb="16">
      <t>ヒツヨウジコウ</t>
    </rPh>
    <rPh sb="17" eb="19">
      <t>ニュウリョク</t>
    </rPh>
    <rPh sb="23" eb="25">
      <t>ハンテイ</t>
    </rPh>
    <rPh sb="25" eb="27">
      <t>ケッカ</t>
    </rPh>
    <rPh sb="28" eb="29">
      <t>デ</t>
    </rPh>
    <rPh sb="64" eb="66">
      <t>シヨウ</t>
    </rPh>
    <rPh sb="70" eb="72">
      <t>バアイ</t>
    </rPh>
    <rPh sb="81" eb="83">
      <t>テガ</t>
    </rPh>
    <rPh sb="85" eb="87">
      <t>キニュウ</t>
    </rPh>
    <rPh sb="89" eb="91">
      <t>ケイサン</t>
    </rPh>
    <phoneticPr fontId="2"/>
  </si>
  <si>
    <r>
      <t xml:space="preserve">⑧貸与額算定基準額（100円未満切り捨て）
</t>
    </r>
    <r>
      <rPr>
        <sz val="9"/>
        <color theme="1"/>
        <rFont val="游ゴシック"/>
        <family val="3"/>
        <charset val="128"/>
        <scheme val="minor"/>
      </rPr>
      <t>（⑥課税標準額）×６％ー（⑦市民税調整控除額）</t>
    </r>
    <rPh sb="36" eb="44">
      <t>シミンゼイチョウセイコウジョガク</t>
    </rPh>
    <phoneticPr fontId="2"/>
  </si>
  <si>
    <t>⑨貸与額算定基準額　合計（⑤＋⑧）</t>
    <rPh sb="10" eb="12">
      <t>ゴウケイ</t>
    </rPh>
    <phoneticPr fontId="2"/>
  </si>
  <si>
    <r>
      <rPr>
        <b/>
        <sz val="14"/>
        <color theme="1"/>
        <rFont val="游ゴシック"/>
        <family val="3"/>
        <charset val="128"/>
        <scheme val="minor"/>
      </rPr>
      <t>判定結果</t>
    </r>
    <r>
      <rPr>
        <sz val="11"/>
        <color theme="1"/>
        <rFont val="游ゴシック"/>
        <family val="2"/>
        <charset val="128"/>
        <scheme val="minor"/>
      </rPr>
      <t>（⑨貸与額算定基準額が189,400円以下であること）</t>
    </r>
    <rPh sb="0" eb="4">
      <t>ハンテイケッカ</t>
    </rPh>
    <rPh sb="6" eb="14">
      <t>タイヨガクサンテイキジュンガク</t>
    </rPh>
    <rPh sb="22" eb="23">
      <t>エン</t>
    </rPh>
    <rPh sb="23" eb="25">
      <t>イカ</t>
    </rPh>
    <phoneticPr fontId="2"/>
  </si>
  <si>
    <t>家計基準計算書</t>
    <rPh sb="0" eb="2">
      <t>カケイ</t>
    </rPh>
    <rPh sb="2" eb="4">
      <t>キジュン</t>
    </rPh>
    <rPh sb="4" eb="7">
      <t>ケイサンショ</t>
    </rPh>
    <phoneticPr fontId="2"/>
  </si>
  <si>
    <t>※課税標準額、調整控除額は、マイナポータルからも確認することができます。</t>
    <rPh sb="1" eb="6">
      <t>カゼイヒョウジュンガク</t>
    </rPh>
    <rPh sb="7" eb="12">
      <t>チョウセイコウジョガク</t>
    </rPh>
    <rPh sb="24" eb="26">
      <t>カクニン</t>
    </rPh>
    <phoneticPr fontId="2"/>
  </si>
  <si>
    <r>
      <t>③課税証明書の「課税標準額</t>
    </r>
    <r>
      <rPr>
        <sz val="11"/>
        <color rgb="FFFF0000"/>
        <rFont val="游ゴシック"/>
        <family val="3"/>
        <charset val="128"/>
        <scheme val="minor"/>
      </rPr>
      <t>（Ａ）</t>
    </r>
    <r>
      <rPr>
        <sz val="11"/>
        <color theme="1"/>
        <rFont val="游ゴシック"/>
        <family val="2"/>
        <charset val="128"/>
        <scheme val="minor"/>
      </rPr>
      <t>」を入力してください。</t>
    </r>
    <rPh sb="1" eb="6">
      <t>カゼイショウメイショ</t>
    </rPh>
    <rPh sb="8" eb="13">
      <t>カゼイヒョウジュンガク</t>
    </rPh>
    <rPh sb="18" eb="20">
      <t>ニュウリョク</t>
    </rPh>
    <phoneticPr fontId="2"/>
  </si>
  <si>
    <r>
      <t>④課税証明書の「市民税調整控除額</t>
    </r>
    <r>
      <rPr>
        <sz val="11"/>
        <color rgb="FFFF0000"/>
        <rFont val="游ゴシック"/>
        <family val="3"/>
        <charset val="128"/>
        <scheme val="minor"/>
      </rPr>
      <t>（Ｂ）</t>
    </r>
    <r>
      <rPr>
        <sz val="11"/>
        <color theme="1"/>
        <rFont val="游ゴシック"/>
        <family val="2"/>
        <charset val="128"/>
        <scheme val="minor"/>
      </rPr>
      <t>」を入力してください。</t>
    </r>
    <rPh sb="1" eb="6">
      <t>カゼイショウメイショ</t>
    </rPh>
    <rPh sb="8" eb="11">
      <t>シミンゼイ</t>
    </rPh>
    <rPh sb="11" eb="16">
      <t>チョウセイコウジョガク</t>
    </rPh>
    <rPh sb="21" eb="23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</si>
</sst>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;&quot;▲ &quot;#,##0"/>
  </numFmts>
  <fonts count="1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6"/>
      <color theme="1"/>
      <name val="HGPｺﾞｼｯｸE"/>
      <family val="3"/>
      <charset val="128"/>
    </font>
    <font>
      <sz val="9"/>
      <color theme="1"/>
      <name val="游明朝"/>
      <family val="1"/>
      <charset val="128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38" fontId="0" fillId="3" borderId="3" xfId="1" applyFont="1" applyFill="1" applyBorder="1" applyProtection="1">
      <alignment vertical="center"/>
      <protection locked="0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>
      <alignment vertical="center"/>
    </xf>
    <xf numFmtId="177" fontId="0" fillId="0" borderId="12" xfId="0" applyNumberFormat="1" applyBorder="1" applyAlignment="1">
      <alignment horizontal="right" vertical="center"/>
    </xf>
    <xf numFmtId="0" fontId="9" fillId="0" borderId="13" xfId="0" applyFont="1" applyBorder="1">
      <alignment vertical="center"/>
    </xf>
    <xf numFmtId="38" fontId="9" fillId="0" borderId="0" xfId="1" applyFont="1" applyProtection="1">
      <alignment vertical="center"/>
    </xf>
    <xf numFmtId="0" fontId="0" fillId="0" borderId="1" xfId="0" applyBorder="1">
      <alignment vertical="center"/>
    </xf>
    <xf numFmtId="0" fontId="4" fillId="0" borderId="0" xfId="0" applyFont="1">
      <alignment vertical="center"/>
    </xf>
    <xf numFmtId="0" fontId="0" fillId="0" borderId="2" xfId="0" applyBorder="1">
      <alignment vertical="center"/>
    </xf>
    <xf numFmtId="0" fontId="9" fillId="0" borderId="5" xfId="0" applyFont="1" applyBorder="1">
      <alignment vertical="center"/>
    </xf>
    <xf numFmtId="38" fontId="0" fillId="0" borderId="3" xfId="1" applyFont="1" applyBorder="1" applyProtection="1">
      <alignment vertical="center"/>
    </xf>
    <xf numFmtId="38" fontId="0" fillId="0" borderId="3" xfId="0" applyNumberFormat="1" applyBorder="1">
      <alignment vertical="center"/>
    </xf>
    <xf numFmtId="38" fontId="0" fillId="0" borderId="0" xfId="0" applyNumberFormat="1">
      <alignment vertical="center"/>
    </xf>
    <xf numFmtId="0" fontId="7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176" fontId="0" fillId="3" borderId="10" xfId="0" applyNumberFormat="1" applyFill="1" applyBorder="1" applyAlignment="1">
      <alignment horizontal="center" vertical="center" shrinkToFit="1"/>
    </xf>
    <xf numFmtId="176" fontId="0" fillId="3" borderId="11" xfId="0" applyNumberFormat="1" applyFill="1" applyBorder="1" applyAlignment="1">
      <alignment horizontal="center" vertical="center" shrinkToFit="1"/>
    </xf>
    <xf numFmtId="0" fontId="0" fillId="3" borderId="12" xfId="0" applyFill="1" applyBorder="1" applyAlignment="1" applyProtection="1">
      <alignment horizontal="center" vertical="center"/>
      <protection locked="0"/>
    </xf>
    <xf numFmtId="0" fontId="0" fillId="3" borderId="13" xfId="0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3" borderId="2" xfId="0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 wrapText="1"/>
    </xf>
    <xf numFmtId="0" fontId="0" fillId="3" borderId="10" xfId="0" applyFill="1" applyBorder="1" applyAlignment="1" applyProtection="1">
      <alignment horizontal="center" vertical="center"/>
      <protection locked="0"/>
    </xf>
    <xf numFmtId="176" fontId="10" fillId="3" borderId="11" xfId="0" applyNumberFormat="1" applyFont="1" applyFill="1" applyBorder="1" applyAlignment="1">
      <alignment horizontal="center" vertical="center" wrapText="1"/>
    </xf>
    <xf numFmtId="176" fontId="9" fillId="3" borderId="13" xfId="0" applyNumberFormat="1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22412</xdr:rowOff>
    </xdr:from>
    <xdr:to>
      <xdr:col>4</xdr:col>
      <xdr:colOff>190500</xdr:colOff>
      <xdr:row>43</xdr:row>
      <xdr:rowOff>171722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37" t="6776" r="5081" b="22162"/>
        <a:stretch/>
      </xdr:blipFill>
      <xdr:spPr>
        <a:xfrm>
          <a:off x="0" y="8194862"/>
          <a:ext cx="7400925" cy="4197435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4</xdr:col>
      <xdr:colOff>134471</xdr:colOff>
      <xdr:row>13</xdr:row>
      <xdr:rowOff>235324</xdr:rowOff>
    </xdr:from>
    <xdr:to>
      <xdr:col>5</xdr:col>
      <xdr:colOff>168088</xdr:colOff>
      <xdr:row>31</xdr:row>
      <xdr:rowOff>168088</xdr:rowOff>
    </xdr:to>
    <xdr:sp macro="" textlink="">
      <xdr:nvSpPr>
        <xdr:cNvPr id="3" name="フリーフォーム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344896" y="3950074"/>
          <a:ext cx="252692" cy="5581089"/>
        </a:xfrm>
        <a:custGeom>
          <a:avLst/>
          <a:gdLst>
            <a:gd name="connsiteX0" fmla="*/ 0 w 257735"/>
            <a:gd name="connsiteY0" fmla="*/ 5569323 h 5569323"/>
            <a:gd name="connsiteX1" fmla="*/ 257735 w 257735"/>
            <a:gd name="connsiteY1" fmla="*/ 5569323 h 5569323"/>
            <a:gd name="connsiteX2" fmla="*/ 257735 w 257735"/>
            <a:gd name="connsiteY2" fmla="*/ 0 h 5569323"/>
            <a:gd name="connsiteX3" fmla="*/ 89647 w 257735"/>
            <a:gd name="connsiteY3" fmla="*/ 0 h 556932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57735" h="5569323">
              <a:moveTo>
                <a:pt x="0" y="5569323"/>
              </a:moveTo>
              <a:lnTo>
                <a:pt x="257735" y="5569323"/>
              </a:lnTo>
              <a:lnTo>
                <a:pt x="257735" y="0"/>
              </a:lnTo>
              <a:lnTo>
                <a:pt x="89647" y="0"/>
              </a:lnTo>
            </a:path>
          </a:pathLst>
        </a:custGeom>
        <a:noFill/>
        <a:ln>
          <a:solidFill>
            <a:srgbClr val="FF0000"/>
          </a:solidFill>
          <a:headEnd type="none" w="med" len="med"/>
          <a:tailEnd type="triangle" w="lg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280147</xdr:colOff>
      <xdr:row>12</xdr:row>
      <xdr:rowOff>246530</xdr:rowOff>
    </xdr:from>
    <xdr:to>
      <xdr:col>5</xdr:col>
      <xdr:colOff>291353</xdr:colOff>
      <xdr:row>40</xdr:row>
      <xdr:rowOff>56029</xdr:rowOff>
    </xdr:to>
    <xdr:sp macro="" textlink="">
      <xdr:nvSpPr>
        <xdr:cNvPr id="4" name="フリーフォーム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5309347" y="3494555"/>
          <a:ext cx="2411506" cy="8067674"/>
        </a:xfrm>
        <a:custGeom>
          <a:avLst/>
          <a:gdLst>
            <a:gd name="connsiteX0" fmla="*/ 0 w 2420471"/>
            <a:gd name="connsiteY0" fmla="*/ 8034617 h 8034617"/>
            <a:gd name="connsiteX1" fmla="*/ 2420471 w 2420471"/>
            <a:gd name="connsiteY1" fmla="*/ 8034617 h 8034617"/>
            <a:gd name="connsiteX2" fmla="*/ 2420471 w 2420471"/>
            <a:gd name="connsiteY2" fmla="*/ 0 h 8034617"/>
            <a:gd name="connsiteX3" fmla="*/ 2140324 w 2420471"/>
            <a:gd name="connsiteY3" fmla="*/ 0 h 803461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420471" h="8034617">
              <a:moveTo>
                <a:pt x="0" y="8034617"/>
              </a:moveTo>
              <a:lnTo>
                <a:pt x="2420471" y="8034617"/>
              </a:lnTo>
              <a:lnTo>
                <a:pt x="2420471" y="0"/>
              </a:lnTo>
              <a:lnTo>
                <a:pt x="2140324" y="0"/>
              </a:lnTo>
            </a:path>
          </a:pathLst>
        </a:custGeom>
        <a:noFill/>
        <a:ln>
          <a:solidFill>
            <a:srgbClr val="FF0000"/>
          </a:solidFill>
          <a:tailEnd type="triangle" w="lg" len="me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795618</xdr:colOff>
      <xdr:row>31</xdr:row>
      <xdr:rowOff>17159</xdr:rowOff>
    </xdr:from>
    <xdr:to>
      <xdr:col>3</xdr:col>
      <xdr:colOff>1056831</xdr:colOff>
      <xdr:row>32</xdr:row>
      <xdr:rowOff>50777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6570149" y="9351659"/>
          <a:ext cx="261213" cy="2717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</a:rPr>
            <a:t>B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4546087</xdr:colOff>
      <xdr:row>39</xdr:row>
      <xdr:rowOff>165987</xdr:rowOff>
    </xdr:from>
    <xdr:to>
      <xdr:col>0</xdr:col>
      <xdr:colOff>4807300</xdr:colOff>
      <xdr:row>40</xdr:row>
      <xdr:rowOff>199605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4546087" y="11405487"/>
          <a:ext cx="261213" cy="2717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rgbClr val="FF0000"/>
              </a:solidFill>
            </a:rPr>
            <a:t>A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5"/>
  <sheetViews>
    <sheetView showGridLines="0" tabSelected="1" view="pageBreakPreview" zoomScale="85" zoomScaleNormal="85" zoomScaleSheetLayoutView="85" workbookViewId="0">
      <selection activeCell="K19" sqref="K19"/>
    </sheetView>
  </sheetViews>
  <sheetFormatPr baseColWidth="10" defaultColWidth="9" defaultRowHeight="18"/>
  <cols>
    <col min="1" max="1" width="66" customWidth="1"/>
    <col min="2" max="2" width="6.83203125" customWidth="1"/>
    <col min="3" max="3" width="2.83203125" customWidth="1"/>
    <col min="4" max="4" width="18.83203125" customWidth="1"/>
    <col min="5" max="5" width="2.83203125" customWidth="1"/>
    <col min="6" max="6" width="5.5" style="2" customWidth="1"/>
  </cols>
  <sheetData>
    <row r="1" spans="1:6" ht="19">
      <c r="A1" s="34" t="s">
        <v>17</v>
      </c>
      <c r="B1" s="34"/>
      <c r="C1" s="34"/>
      <c r="D1" s="34"/>
      <c r="E1" s="34"/>
      <c r="F1" s="34"/>
    </row>
    <row r="2" spans="1:6" ht="12.75" customHeight="1">
      <c r="A2" s="16"/>
      <c r="B2" s="16"/>
      <c r="C2" s="16"/>
      <c r="D2" s="16"/>
      <c r="E2" s="16"/>
    </row>
    <row r="3" spans="1:6" ht="24" customHeight="1">
      <c r="B3" s="35" t="s">
        <v>8</v>
      </c>
      <c r="C3" s="35"/>
      <c r="D3" s="36"/>
      <c r="E3" s="36"/>
    </row>
    <row r="4" spans="1:6" ht="12.75" customHeight="1"/>
    <row r="5" spans="1:6" ht="30" customHeight="1">
      <c r="A5" s="37" t="s">
        <v>13</v>
      </c>
      <c r="B5" s="37"/>
      <c r="C5" s="37"/>
      <c r="D5" s="37"/>
      <c r="E5" s="37"/>
      <c r="F5" s="37"/>
    </row>
    <row r="6" spans="1:6" ht="12.75" customHeight="1">
      <c r="F6" s="3"/>
    </row>
    <row r="7" spans="1:6">
      <c r="A7" s="20" t="s">
        <v>5</v>
      </c>
      <c r="B7" s="38"/>
      <c r="C7" s="39" t="s">
        <v>4</v>
      </c>
      <c r="D7" s="4" t="s">
        <v>7</v>
      </c>
      <c r="E7" s="5"/>
      <c r="F7" s="3"/>
    </row>
    <row r="8" spans="1:6" ht="39.75" customHeight="1">
      <c r="A8" s="21"/>
      <c r="B8" s="24"/>
      <c r="C8" s="40"/>
      <c r="D8" s="6">
        <f>IF(B7="",0,IF(B7&gt;2,(B7-2)*40000,0))</f>
        <v>0</v>
      </c>
      <c r="E8" s="7" t="s">
        <v>9</v>
      </c>
      <c r="F8" s="8"/>
    </row>
    <row r="9" spans="1:6" ht="17.5" customHeight="1">
      <c r="A9" s="20" t="s">
        <v>2</v>
      </c>
      <c r="B9" s="22" t="s">
        <v>6</v>
      </c>
      <c r="C9" s="23"/>
      <c r="D9" s="4" t="s">
        <v>7</v>
      </c>
      <c r="E9" s="5"/>
      <c r="F9" s="8"/>
    </row>
    <row r="10" spans="1:6" ht="32.25" customHeight="1">
      <c r="A10" s="21"/>
      <c r="B10" s="24"/>
      <c r="C10" s="25"/>
      <c r="D10" s="6">
        <f>IF(B10="",0,IF(B10="はい",40000,0))</f>
        <v>0</v>
      </c>
      <c r="E10" s="7" t="s">
        <v>9</v>
      </c>
      <c r="F10" s="8"/>
    </row>
    <row r="11" spans="1:6" ht="12.75" customHeight="1">
      <c r="A11" s="9"/>
      <c r="B11" s="9"/>
      <c r="C11" s="9"/>
      <c r="D11" s="9"/>
      <c r="F11" s="8"/>
    </row>
    <row r="12" spans="1:6" ht="24" customHeight="1">
      <c r="A12" s="10" t="s">
        <v>0</v>
      </c>
      <c r="B12" s="11"/>
      <c r="C12" s="11"/>
      <c r="F12" s="8"/>
    </row>
    <row r="13" spans="1:6" ht="36.75" customHeight="1">
      <c r="A13" s="26" t="s">
        <v>19</v>
      </c>
      <c r="B13" s="27"/>
      <c r="C13" s="28"/>
      <c r="D13" s="1"/>
      <c r="E13" s="12" t="s">
        <v>9</v>
      </c>
    </row>
    <row r="14" spans="1:6" ht="36.75" customHeight="1">
      <c r="A14" s="29" t="s">
        <v>20</v>
      </c>
      <c r="B14" s="30"/>
      <c r="C14" s="31"/>
      <c r="D14" s="1"/>
      <c r="E14" s="12" t="s">
        <v>9</v>
      </c>
    </row>
    <row r="15" spans="1:6" ht="36.75" customHeight="1">
      <c r="A15" s="26" t="s">
        <v>10</v>
      </c>
      <c r="B15" s="27"/>
      <c r="C15" s="28"/>
      <c r="D15" s="13">
        <f>IF(D13*6/100-D14-D8-D10&lt;0,0,ROUNDDOWN(D13*6/100-D14-D8-D10,-2))</f>
        <v>0</v>
      </c>
      <c r="E15" s="12" t="s">
        <v>9</v>
      </c>
    </row>
    <row r="16" spans="1:6" ht="12.75" customHeight="1"/>
    <row r="17" spans="1:5" ht="24" customHeight="1">
      <c r="A17" s="10" t="s">
        <v>1</v>
      </c>
    </row>
    <row r="18" spans="1:5" ht="36.75" customHeight="1">
      <c r="A18" s="29" t="s">
        <v>11</v>
      </c>
      <c r="B18" s="30"/>
      <c r="C18" s="31"/>
      <c r="D18" s="1"/>
      <c r="E18" s="12" t="s">
        <v>9</v>
      </c>
    </row>
    <row r="19" spans="1:5" ht="36.75" customHeight="1">
      <c r="A19" s="29" t="s">
        <v>12</v>
      </c>
      <c r="B19" s="30"/>
      <c r="C19" s="31"/>
      <c r="D19" s="1"/>
      <c r="E19" s="12" t="s">
        <v>9</v>
      </c>
    </row>
    <row r="20" spans="1:5" ht="36.75" customHeight="1">
      <c r="A20" s="26" t="s">
        <v>14</v>
      </c>
      <c r="B20" s="27"/>
      <c r="C20" s="28"/>
      <c r="D20" s="13">
        <f>IF(D18*6/100-D19&lt;0,0,ROUNDDOWN(D18*6/100-D19,-2))</f>
        <v>0</v>
      </c>
      <c r="E20" s="12" t="s">
        <v>9</v>
      </c>
    </row>
    <row r="21" spans="1:5" ht="12.75" customHeight="1"/>
    <row r="22" spans="1:5" ht="36.75" customHeight="1">
      <c r="A22" s="29" t="s">
        <v>15</v>
      </c>
      <c r="B22" s="30"/>
      <c r="C22" s="31"/>
      <c r="D22" s="14" t="str">
        <f>IF(B7="","",D15+D20)</f>
        <v/>
      </c>
      <c r="E22" s="12" t="s">
        <v>9</v>
      </c>
    </row>
    <row r="23" spans="1:5" ht="12.75" customHeight="1" thickBot="1">
      <c r="D23" s="15"/>
    </row>
    <row r="24" spans="1:5" ht="36.75" customHeight="1" thickTop="1" thickBot="1">
      <c r="A24" s="32" t="s">
        <v>16</v>
      </c>
      <c r="B24" s="33"/>
      <c r="C24" s="33"/>
      <c r="D24" s="18" t="str">
        <f>IF(D13="","",IF(D22&gt;189400,"基準を満たしていません","基準を満たしています"))</f>
        <v/>
      </c>
      <c r="E24" s="19"/>
    </row>
    <row r="25" spans="1:5" ht="12.75" customHeight="1"/>
    <row r="26" spans="1:5">
      <c r="A26" t="s">
        <v>3</v>
      </c>
    </row>
    <row r="45" spans="1:1">
      <c r="A45" s="17" t="s">
        <v>18</v>
      </c>
    </row>
  </sheetData>
  <mergeCells count="19">
    <mergeCell ref="A1:F1"/>
    <mergeCell ref="B3:C3"/>
    <mergeCell ref="D3:E3"/>
    <mergeCell ref="A5:F5"/>
    <mergeCell ref="A7:A8"/>
    <mergeCell ref="B7:B8"/>
    <mergeCell ref="C7:C8"/>
    <mergeCell ref="D24:E24"/>
    <mergeCell ref="A9:A10"/>
    <mergeCell ref="B9:C9"/>
    <mergeCell ref="B10:C10"/>
    <mergeCell ref="A13:C13"/>
    <mergeCell ref="A14:C14"/>
    <mergeCell ref="A15:C15"/>
    <mergeCell ref="A18:C18"/>
    <mergeCell ref="A19:C19"/>
    <mergeCell ref="A20:C20"/>
    <mergeCell ref="A22:C22"/>
    <mergeCell ref="A24:C24"/>
  </mergeCells>
  <phoneticPr fontId="2"/>
  <dataValidations count="2">
    <dataValidation type="list" allowBlank="1" showInputMessage="1" showErrorMessage="1" sqref="B10" xr:uid="{00000000-0002-0000-0100-000000000000}">
      <formula1>"はい,いいえ"</formula1>
    </dataValidation>
    <dataValidation imeMode="halfAlpha" allowBlank="1" showInputMessage="1" showErrorMessage="1" sqref="D8:D9 D13:D14 D18:D19 B7:B8" xr:uid="{00000000-0002-0000-0100-000001000000}"/>
  </dataValidations>
  <printOptions horizontalCentered="1"/>
  <pageMargins left="0.51181102362204722" right="0.31496062992125984" top="0.35433070866141736" bottom="0.35433070866141736" header="0.31496062992125984" footer="0.31496062992125984"/>
  <pageSetup paperSize="9" scale="81" orientation="portrait" cellComments="asDisplayed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入力用</vt:lpstr>
      <vt:lpstr>入力用!Print_Area</vt:lpstr>
    </vt:vector>
  </TitlesOfParts>
  <Manager/>
  <Company>長岡市役所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家計基準計算書</dc:title>
  <dc:subject/>
  <dc:creator>米百俵財団</dc:creator>
  <cp:keywords/>
  <dc:description/>
  <cp:lastModifiedBy>圭二 新澤</cp:lastModifiedBy>
  <cp:lastPrinted>2025-11-14T09:40:11Z</cp:lastPrinted>
  <dcterms:created xsi:type="dcterms:W3CDTF">2023-11-15T06:00:11Z</dcterms:created>
  <dcterms:modified xsi:type="dcterms:W3CDTF">2025-11-26T00:46:42Z</dcterms:modified>
  <cp:category/>
</cp:coreProperties>
</file>